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2"/>
  <workbookPr/>
  <mc:AlternateContent xmlns:mc="http://schemas.openxmlformats.org/markup-compatibility/2006">
    <mc:Choice Requires="x15">
      <x15ac:absPath xmlns:x15ac="http://schemas.microsoft.com/office/spreadsheetml/2010/11/ac" url="/Users/rauniyar/Google Drive/GRPJELT/Manuscripts/2018 KLK3 manuscript/files_to_upload_revised_submission/source data/Figure 7-source data/"/>
    </mc:Choice>
  </mc:AlternateContent>
  <xr:revisionPtr revIDLastSave="0" documentId="13_ncr:1_{437FD409-4B3A-5443-990F-12002E9E886E}" xr6:coauthVersionLast="36" xr6:coauthVersionMax="36" xr10:uidLastSave="{00000000-0000-0000-0000-000000000000}"/>
  <bookViews>
    <workbookView xWindow="0" yWindow="460" windowWidth="28800" windowHeight="16680" xr2:uid="{00000000-000D-0000-FFFF-FFFF00000000}"/>
  </bookViews>
  <sheets>
    <sheet name="Sheet1" sheetId="2" r:id="rId1"/>
  </sheet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2" l="1"/>
  <c r="K50" i="2"/>
  <c r="J50" i="2"/>
  <c r="I50" i="2"/>
  <c r="L49" i="2"/>
  <c r="K49" i="2"/>
  <c r="J49" i="2"/>
  <c r="I49" i="2"/>
  <c r="L48" i="2"/>
  <c r="K48" i="2"/>
  <c r="J48" i="2"/>
  <c r="I48" i="2"/>
  <c r="L47" i="2"/>
  <c r="K47" i="2"/>
  <c r="J47" i="2"/>
  <c r="I47" i="2"/>
  <c r="L46" i="2"/>
  <c r="K46" i="2"/>
  <c r="J46" i="2"/>
  <c r="I46" i="2"/>
  <c r="L45" i="2"/>
  <c r="K45" i="2"/>
  <c r="J45" i="2"/>
  <c r="I45" i="2"/>
  <c r="L44" i="2"/>
  <c r="K44" i="2"/>
  <c r="J44" i="2"/>
  <c r="I44" i="2"/>
  <c r="L43" i="2"/>
  <c r="K43" i="2"/>
  <c r="J43" i="2"/>
  <c r="I43" i="2"/>
  <c r="H44" i="2"/>
  <c r="H45" i="2" s="1"/>
  <c r="H46" i="2" s="1"/>
  <c r="H47" i="2" s="1"/>
  <c r="H48" i="2" s="1"/>
  <c r="H49" i="2" s="1"/>
  <c r="L37" i="2" l="1"/>
  <c r="L36" i="2"/>
  <c r="L35" i="2"/>
  <c r="L34" i="2"/>
  <c r="L33" i="2"/>
  <c r="L32" i="2"/>
  <c r="L31" i="2"/>
  <c r="L30" i="2"/>
  <c r="K37" i="2"/>
  <c r="K36" i="2"/>
  <c r="K35" i="2"/>
  <c r="K34" i="2"/>
  <c r="K33" i="2"/>
  <c r="K32" i="2"/>
  <c r="K31" i="2"/>
  <c r="K30" i="2"/>
  <c r="J37" i="2"/>
  <c r="J36" i="2"/>
  <c r="J35" i="2"/>
  <c r="J34" i="2"/>
  <c r="J33" i="2"/>
  <c r="J32" i="2"/>
  <c r="J31" i="2"/>
  <c r="J30" i="2"/>
  <c r="I37" i="2"/>
  <c r="I36" i="2"/>
  <c r="I35" i="2"/>
  <c r="I34" i="2"/>
  <c r="I33" i="2"/>
  <c r="I32" i="2"/>
  <c r="I31" i="2"/>
  <c r="I30" i="2"/>
  <c r="H31" i="2"/>
  <c r="H32" i="2" s="1"/>
  <c r="H33" i="2" s="1"/>
  <c r="H34" i="2" s="1"/>
  <c r="H35" i="2" s="1"/>
  <c r="H36" i="2" s="1"/>
</calcChain>
</file>

<file path=xl/sharedStrings.xml><?xml version="1.0" encoding="utf-8"?>
<sst xmlns="http://schemas.openxmlformats.org/spreadsheetml/2006/main" count="27" uniqueCount="23">
  <si>
    <t>A</t>
  </si>
  <si>
    <t>B</t>
  </si>
  <si>
    <t>C</t>
  </si>
  <si>
    <t>D</t>
  </si>
  <si>
    <t>E</t>
  </si>
  <si>
    <t>F</t>
  </si>
  <si>
    <t>G</t>
  </si>
  <si>
    <t>H</t>
  </si>
  <si>
    <t>3/1h</t>
  </si>
  <si>
    <t>3/ctrl/1 h</t>
  </si>
  <si>
    <t>3/o.n</t>
  </si>
  <si>
    <t>3/ctrl/o.n</t>
  </si>
  <si>
    <t>% Sup</t>
  </si>
  <si>
    <t>VEGF-C-FL (1h)</t>
  </si>
  <si>
    <t>VEGF-C-FL-(1h/Ctrl)</t>
  </si>
  <si>
    <t>VEGF-C-FL (on)</t>
  </si>
  <si>
    <t>VEGF-C-FL-(on/Ctrl)</t>
  </si>
  <si>
    <t>Average</t>
  </si>
  <si>
    <t>SD</t>
  </si>
  <si>
    <t>VEGF-C-FL+CTD (1h)</t>
  </si>
  <si>
    <t>VEGF-C-FL(1h)</t>
  </si>
  <si>
    <t>VEGF-C-FL(o/n)</t>
  </si>
  <si>
    <t>VEGF-C-FL+CTD (o/n)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</si>
</sst>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chemeClr val="tx1"/>
                </a:solidFill>
                <a:effectLst/>
              </a:rPr>
              <a:t>Ba/F-hVEGFR-3 assay/VEGF-C-FL</a:t>
            </a:r>
            <a:endParaRPr lang="fi-FI">
              <a:solidFill>
                <a:schemeClr val="tx1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Sheet1!$I$29</c:f>
              <c:strCache>
                <c:ptCount val="1"/>
                <c:pt idx="0">
                  <c:v>VEGF-C-FL+CTD (1h)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Sheet1!$I$43:$I$50</c:f>
                <c:numCache>
                  <c:formatCode>General</c:formatCode>
                  <c:ptCount val="8"/>
                  <c:pt idx="0">
                    <c:v>8.1853527718724443E-3</c:v>
                  </c:pt>
                  <c:pt idx="1">
                    <c:v>1.4142135623730963E-3</c:v>
                  </c:pt>
                  <c:pt idx="2">
                    <c:v>1.2727922061357847E-2</c:v>
                  </c:pt>
                  <c:pt idx="3">
                    <c:v>1.1590225767142475E-2</c:v>
                  </c:pt>
                  <c:pt idx="4">
                    <c:v>7.5718777944003557E-3</c:v>
                  </c:pt>
                  <c:pt idx="5">
                    <c:v>8.8881944173155817E-3</c:v>
                  </c:pt>
                  <c:pt idx="6">
                    <c:v>7.0710678118654816E-4</c:v>
                  </c:pt>
                  <c:pt idx="7">
                    <c:v>7.8102496759066536E-3</c:v>
                  </c:pt>
                </c:numCache>
              </c:numRef>
            </c:plus>
            <c:minus>
              <c:numRef>
                <c:f>Sheet1!$I$43:$I$50</c:f>
                <c:numCache>
                  <c:formatCode>General</c:formatCode>
                  <c:ptCount val="8"/>
                  <c:pt idx="0">
                    <c:v>8.1853527718724443E-3</c:v>
                  </c:pt>
                  <c:pt idx="1">
                    <c:v>1.4142135623730963E-3</c:v>
                  </c:pt>
                  <c:pt idx="2">
                    <c:v>1.2727922061357847E-2</c:v>
                  </c:pt>
                  <c:pt idx="3">
                    <c:v>1.1590225767142475E-2</c:v>
                  </c:pt>
                  <c:pt idx="4">
                    <c:v>7.5718777944003557E-3</c:v>
                  </c:pt>
                  <c:pt idx="5">
                    <c:v>8.8881944173155817E-3</c:v>
                  </c:pt>
                  <c:pt idx="6">
                    <c:v>7.0710678118654816E-4</c:v>
                  </c:pt>
                  <c:pt idx="7">
                    <c:v>7.8102496759066536E-3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Sheet1!$I$30:$I$37</c:f>
              <c:numCache>
                <c:formatCode>General</c:formatCode>
                <c:ptCount val="8"/>
                <c:pt idx="0">
                  <c:v>0.19800000000000004</c:v>
                </c:pt>
                <c:pt idx="1">
                  <c:v>0.19700000000000001</c:v>
                </c:pt>
                <c:pt idx="2">
                  <c:v>0.21200000000000002</c:v>
                </c:pt>
                <c:pt idx="3">
                  <c:v>0.17866666666666667</c:v>
                </c:pt>
                <c:pt idx="4">
                  <c:v>0.1486666666666667</c:v>
                </c:pt>
                <c:pt idx="5">
                  <c:v>0.13400000000000001</c:v>
                </c:pt>
                <c:pt idx="6">
                  <c:v>0.1265</c:v>
                </c:pt>
                <c:pt idx="7">
                  <c:v>8.900000000000001E-2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26-364E-B4D9-99182CED2FD2}"/>
            </c:ext>
          </c:extLst>
        </c:ser>
        <c:ser>
          <c:idx val="1"/>
          <c:order val="1"/>
          <c:tx>
            <c:strRef>
              <c:f>Sheet1!$J$29</c:f>
              <c:strCache>
                <c:ptCount val="1"/>
                <c:pt idx="0">
                  <c:v>VEGF-C-FL(1h)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Sheet1!$J$43:$J$50</c:f>
                <c:numCache>
                  <c:formatCode>General</c:formatCode>
                  <c:ptCount val="8"/>
                  <c:pt idx="0">
                    <c:v>2.0816659994661348E-3</c:v>
                  </c:pt>
                  <c:pt idx="1">
                    <c:v>1.7320508075688791E-3</c:v>
                  </c:pt>
                  <c:pt idx="2">
                    <c:v>1.011599393699567E-2</c:v>
                  </c:pt>
                  <c:pt idx="3">
                    <c:v>2.0816659994661348E-3</c:v>
                  </c:pt>
                  <c:pt idx="4">
                    <c:v>5.7735026918962634E-4</c:v>
                  </c:pt>
                  <c:pt idx="5">
                    <c:v>5.7735026918962634E-4</c:v>
                  </c:pt>
                  <c:pt idx="6">
                    <c:v>2.6457513110645929E-3</c:v>
                  </c:pt>
                  <c:pt idx="7">
                    <c:v>5.7735026918961832E-4</c:v>
                  </c:pt>
                </c:numCache>
              </c:numRef>
            </c:plus>
            <c:minus>
              <c:numRef>
                <c:f>Sheet1!$J$43:$J$50</c:f>
                <c:numCache>
                  <c:formatCode>General</c:formatCode>
                  <c:ptCount val="8"/>
                  <c:pt idx="0">
                    <c:v>2.0816659994661348E-3</c:v>
                  </c:pt>
                  <c:pt idx="1">
                    <c:v>1.7320508075688791E-3</c:v>
                  </c:pt>
                  <c:pt idx="2">
                    <c:v>1.011599393699567E-2</c:v>
                  </c:pt>
                  <c:pt idx="3">
                    <c:v>2.0816659994661348E-3</c:v>
                  </c:pt>
                  <c:pt idx="4">
                    <c:v>5.7735026918962634E-4</c:v>
                  </c:pt>
                  <c:pt idx="5">
                    <c:v>5.7735026918962634E-4</c:v>
                  </c:pt>
                  <c:pt idx="6">
                    <c:v>2.6457513110645929E-3</c:v>
                  </c:pt>
                  <c:pt idx="7">
                    <c:v>5.7735026918961832E-4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Sheet1!$J$30:$J$37</c:f>
              <c:numCache>
                <c:formatCode>General</c:formatCode>
                <c:ptCount val="8"/>
                <c:pt idx="0">
                  <c:v>0.18033333333333332</c:v>
                </c:pt>
                <c:pt idx="1">
                  <c:v>0.161</c:v>
                </c:pt>
                <c:pt idx="2">
                  <c:v>0.14133333333333334</c:v>
                </c:pt>
                <c:pt idx="3">
                  <c:v>0.12233333333333334</c:v>
                </c:pt>
                <c:pt idx="4">
                  <c:v>0.10333333333333333</c:v>
                </c:pt>
                <c:pt idx="5">
                  <c:v>9.633333333333334E-2</c:v>
                </c:pt>
                <c:pt idx="6">
                  <c:v>9.1000000000000011E-2</c:v>
                </c:pt>
                <c:pt idx="7">
                  <c:v>8.5666666666666669E-2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26-364E-B4D9-99182CED2FD2}"/>
            </c:ext>
          </c:extLst>
        </c:ser>
        <c:ser>
          <c:idx val="2"/>
          <c:order val="2"/>
          <c:tx>
            <c:strRef>
              <c:f>Sheet1!$K$29</c:f>
              <c:strCache>
                <c:ptCount val="1"/>
                <c:pt idx="0">
                  <c:v>VEGF-C-FL+CTD (o/n)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Sheet1!$K$43:$K$50</c:f>
                <c:numCache>
                  <c:formatCode>General</c:formatCode>
                  <c:ptCount val="8"/>
                  <c:pt idx="0">
                    <c:v>7.3711147958319999E-3</c:v>
                  </c:pt>
                  <c:pt idx="1">
                    <c:v>5.5075705472861069E-3</c:v>
                  </c:pt>
                  <c:pt idx="2">
                    <c:v>4.3588989435406778E-3</c:v>
                  </c:pt>
                  <c:pt idx="3">
                    <c:v>9.8994949366116546E-3</c:v>
                  </c:pt>
                  <c:pt idx="4">
                    <c:v>4.9497474683058368E-3</c:v>
                  </c:pt>
                  <c:pt idx="5">
                    <c:v>2.0816659994661235E-3</c:v>
                  </c:pt>
                  <c:pt idx="6">
                    <c:v>2.5166114784235852E-3</c:v>
                  </c:pt>
                  <c:pt idx="7">
                    <c:v>5.7735026918962634E-4</c:v>
                  </c:pt>
                </c:numCache>
              </c:numRef>
            </c:plus>
            <c:minus>
              <c:numRef>
                <c:f>Sheet1!$K$43:$K$50</c:f>
                <c:numCache>
                  <c:formatCode>General</c:formatCode>
                  <c:ptCount val="8"/>
                  <c:pt idx="0">
                    <c:v>7.3711147958319999E-3</c:v>
                  </c:pt>
                  <c:pt idx="1">
                    <c:v>5.5075705472861069E-3</c:v>
                  </c:pt>
                  <c:pt idx="2">
                    <c:v>4.3588989435406778E-3</c:v>
                  </c:pt>
                  <c:pt idx="3">
                    <c:v>9.8994949366116546E-3</c:v>
                  </c:pt>
                  <c:pt idx="4">
                    <c:v>4.9497474683058368E-3</c:v>
                  </c:pt>
                  <c:pt idx="5">
                    <c:v>2.0816659994661235E-3</c:v>
                  </c:pt>
                  <c:pt idx="6">
                    <c:v>2.5166114784235852E-3</c:v>
                  </c:pt>
                  <c:pt idx="7">
                    <c:v>5.7735026918962634E-4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Sheet1!$K$30:$K$37</c:f>
              <c:numCache>
                <c:formatCode>General</c:formatCode>
                <c:ptCount val="8"/>
                <c:pt idx="0">
                  <c:v>0.19266666666666668</c:v>
                </c:pt>
                <c:pt idx="1">
                  <c:v>0.19266666666666668</c:v>
                </c:pt>
                <c:pt idx="2">
                  <c:v>0.19800000000000004</c:v>
                </c:pt>
                <c:pt idx="3">
                  <c:v>0.20200000000000001</c:v>
                </c:pt>
                <c:pt idx="4">
                  <c:v>0.1525</c:v>
                </c:pt>
                <c:pt idx="5">
                  <c:v>0.14166666666666669</c:v>
                </c:pt>
                <c:pt idx="6">
                  <c:v>0.12566666666666668</c:v>
                </c:pt>
                <c:pt idx="7">
                  <c:v>8.3666666666666667E-2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26-364E-B4D9-99182CED2FD2}"/>
            </c:ext>
          </c:extLst>
        </c:ser>
        <c:ser>
          <c:idx val="3"/>
          <c:order val="3"/>
          <c:tx>
            <c:strRef>
              <c:f>Sheet1!$L$29</c:f>
              <c:strCache>
                <c:ptCount val="1"/>
                <c:pt idx="0">
                  <c:v>VEGF-C-FL(o/n)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Sheet1!$L$43:$L$50</c:f>
                <c:numCache>
                  <c:formatCode>General</c:formatCode>
                  <c:ptCount val="8"/>
                  <c:pt idx="0">
                    <c:v>1.0606601717798203E-2</c:v>
                  </c:pt>
                  <c:pt idx="1">
                    <c:v>1.3114877048604014E-2</c:v>
                  </c:pt>
                  <c:pt idx="2">
                    <c:v>7.0710678118654814E-3</c:v>
                  </c:pt>
                  <c:pt idx="3">
                    <c:v>5.1961524227066205E-3</c:v>
                  </c:pt>
                  <c:pt idx="4">
                    <c:v>4.2426406871192892E-3</c:v>
                  </c:pt>
                  <c:pt idx="5">
                    <c:v>4.7258156262526127E-3</c:v>
                  </c:pt>
                  <c:pt idx="6">
                    <c:v>5.0332229568471635E-3</c:v>
                  </c:pt>
                  <c:pt idx="7">
                    <c:v>2.5166114784235852E-3</c:v>
                  </c:pt>
                </c:numCache>
              </c:numRef>
            </c:plus>
            <c:minus>
              <c:numRef>
                <c:f>Sheet1!$L$43:$L$50</c:f>
                <c:numCache>
                  <c:formatCode>General</c:formatCode>
                  <c:ptCount val="8"/>
                  <c:pt idx="0">
                    <c:v>1.0606601717798203E-2</c:v>
                  </c:pt>
                  <c:pt idx="1">
                    <c:v>1.3114877048604014E-2</c:v>
                  </c:pt>
                  <c:pt idx="2">
                    <c:v>7.0710678118654814E-3</c:v>
                  </c:pt>
                  <c:pt idx="3">
                    <c:v>5.1961524227066205E-3</c:v>
                  </c:pt>
                  <c:pt idx="4">
                    <c:v>4.2426406871192892E-3</c:v>
                  </c:pt>
                  <c:pt idx="5">
                    <c:v>4.7258156262526127E-3</c:v>
                  </c:pt>
                  <c:pt idx="6">
                    <c:v>5.0332229568471635E-3</c:v>
                  </c:pt>
                  <c:pt idx="7">
                    <c:v>2.5166114784235852E-3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Sheet1!$L$30:$L$37</c:f>
              <c:numCache>
                <c:formatCode>General</c:formatCode>
                <c:ptCount val="8"/>
                <c:pt idx="0">
                  <c:v>0.19950000000000001</c:v>
                </c:pt>
                <c:pt idx="1">
                  <c:v>0.18699999999999997</c:v>
                </c:pt>
                <c:pt idx="2">
                  <c:v>0.17699999999999999</c:v>
                </c:pt>
                <c:pt idx="3">
                  <c:v>0.13900000000000001</c:v>
                </c:pt>
                <c:pt idx="4">
                  <c:v>0.124</c:v>
                </c:pt>
                <c:pt idx="5">
                  <c:v>0.10566666666666667</c:v>
                </c:pt>
                <c:pt idx="6">
                  <c:v>0.10066666666666667</c:v>
                </c:pt>
                <c:pt idx="7">
                  <c:v>8.9333333333333334E-2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826-364E-B4D9-99182CED2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200576"/>
        <c:axId val="1024520624"/>
      </c:scatterChart>
      <c:valAx>
        <c:axId val="1025200576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%</a:t>
                </a:r>
                <a:r>
                  <a:rPr lang="en-US" baseline="0">
                    <a:solidFill>
                      <a:schemeClr val="tx1"/>
                    </a:solidFill>
                  </a:rPr>
                  <a:t> rec. protein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i-FI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024520624"/>
        <c:crosses val="autoZero"/>
        <c:crossBetween val="midCat"/>
        <c:majorUnit val="20"/>
      </c:valAx>
      <c:valAx>
        <c:axId val="1024520624"/>
        <c:scaling>
          <c:orientation val="minMax"/>
          <c:max val="0.23"/>
          <c:min val="8.0000000000000016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OD (540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i-FI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025200576"/>
        <c:crosses val="autoZero"/>
        <c:crossBetween val="midCat"/>
        <c:majorUnit val="5.000000000000001E-2"/>
        <c:min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850489492209075"/>
          <c:y val="0.59100316737134007"/>
          <c:w val="0.29857195643426804"/>
          <c:h val="0.192450115566252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616856</xdr:colOff>
      <xdr:row>20</xdr:row>
      <xdr:rowOff>138527</xdr:rowOff>
    </xdr:from>
    <xdr:to>
      <xdr:col>20</xdr:col>
      <xdr:colOff>443024</xdr:colOff>
      <xdr:row>44</xdr:row>
      <xdr:rowOff>177209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202BB1-FDC5-A948-BC19-AD4B4EAD0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1FCBD-8975-A94B-BC10-B2EB6C39CB97}">
  <dimension ref="B5:N50"/>
  <sheetViews>
    <sheetView tabSelected="1" topLeftCell="F16" zoomScaleNormal="100" workbookViewId="0">
      <selection activeCell="W35" sqref="W35"/>
    </sheetView>
  </sheetViews>
  <sheetFormatPr baseColWidth="10" defaultRowHeight="15" x14ac:dyDescent="0.2"/>
  <cols>
    <col min="7" max="7" width="15.6640625" bestFit="1" customWidth="1"/>
    <col min="9" max="9" width="15.83203125" bestFit="1" customWidth="1"/>
    <col min="10" max="10" width="19.1640625" bestFit="1" customWidth="1"/>
    <col min="11" max="11" width="15.83203125" bestFit="1" customWidth="1"/>
    <col min="12" max="12" width="15.6640625" bestFit="1" customWidth="1"/>
  </cols>
  <sheetData>
    <row r="5" spans="2:14" x14ac:dyDescent="0.2">
      <c r="M5" t="s">
        <v>16</v>
      </c>
    </row>
    <row r="6" spans="2:14" x14ac:dyDescent="0.2">
      <c r="D6" t="s">
        <v>13</v>
      </c>
      <c r="G6" t="s">
        <v>14</v>
      </c>
    </row>
    <row r="7" spans="2:14" x14ac:dyDescent="0.2">
      <c r="C7" s="11" t="s">
        <v>8</v>
      </c>
      <c r="D7" s="11"/>
      <c r="E7" s="11"/>
      <c r="F7" s="11" t="s">
        <v>9</v>
      </c>
      <c r="G7" s="11"/>
      <c r="H7" s="11"/>
      <c r="I7" s="11" t="s">
        <v>10</v>
      </c>
      <c r="J7" s="11"/>
      <c r="K7" s="11"/>
      <c r="L7" s="11" t="s">
        <v>11</v>
      </c>
      <c r="M7" s="11"/>
      <c r="N7" s="11"/>
    </row>
    <row r="9" spans="2:14" x14ac:dyDescent="0.2">
      <c r="C9" s="1">
        <v>1</v>
      </c>
      <c r="D9" s="1">
        <v>2</v>
      </c>
      <c r="E9" s="1">
        <v>3</v>
      </c>
      <c r="F9" s="1">
        <v>4</v>
      </c>
      <c r="G9" s="1">
        <v>5</v>
      </c>
      <c r="H9" s="1">
        <v>6</v>
      </c>
      <c r="I9" s="1">
        <v>7</v>
      </c>
      <c r="J9" s="1">
        <v>8</v>
      </c>
      <c r="K9" s="1">
        <v>9</v>
      </c>
      <c r="L9" s="1">
        <v>10</v>
      </c>
      <c r="M9" s="1">
        <v>11</v>
      </c>
      <c r="N9" s="1">
        <v>12</v>
      </c>
    </row>
    <row r="10" spans="2:14" x14ac:dyDescent="0.2">
      <c r="B10" s="1" t="s">
        <v>0</v>
      </c>
      <c r="C10" s="2">
        <v>0.2</v>
      </c>
      <c r="D10" s="3">
        <v>0.20499999999999999</v>
      </c>
      <c r="E10" s="3">
        <v>0.189</v>
      </c>
      <c r="F10" s="3">
        <v>0.18099999999999999</v>
      </c>
      <c r="G10" s="3">
        <v>0.17799999999999999</v>
      </c>
      <c r="H10" s="3">
        <v>0.182</v>
      </c>
      <c r="I10" s="3">
        <v>0.20100000000000001</v>
      </c>
      <c r="J10" s="3">
        <v>0.19</v>
      </c>
      <c r="K10" s="3">
        <v>0.187</v>
      </c>
      <c r="L10" s="3">
        <v>0.192</v>
      </c>
      <c r="M10" s="3">
        <v>0.20699999999999999</v>
      </c>
      <c r="N10" s="4"/>
    </row>
    <row r="11" spans="2:14" x14ac:dyDescent="0.2">
      <c r="B11" s="1" t="s">
        <v>1</v>
      </c>
      <c r="C11" s="5"/>
      <c r="D11" s="6">
        <v>0.19800000000000001</v>
      </c>
      <c r="E11" s="6">
        <v>0.19600000000000001</v>
      </c>
      <c r="F11" s="6">
        <v>0.16200000000000001</v>
      </c>
      <c r="G11" s="6">
        <v>0.159</v>
      </c>
      <c r="H11" s="6">
        <v>0.16200000000000001</v>
      </c>
      <c r="I11" s="6">
        <v>0.19</v>
      </c>
      <c r="J11" s="6">
        <v>0.19900000000000001</v>
      </c>
      <c r="K11" s="6">
        <v>0.189</v>
      </c>
      <c r="L11" s="6">
        <v>0.17299999999999999</v>
      </c>
      <c r="M11" s="6">
        <v>0.189</v>
      </c>
      <c r="N11" s="7">
        <v>0.19900000000000001</v>
      </c>
    </row>
    <row r="12" spans="2:14" x14ac:dyDescent="0.2">
      <c r="B12" s="1" t="s">
        <v>2</v>
      </c>
      <c r="C12" s="5">
        <v>0.221</v>
      </c>
      <c r="D12" s="6">
        <v>0.20300000000000001</v>
      </c>
      <c r="E12" s="6"/>
      <c r="F12" s="6">
        <v>0.13500000000000001</v>
      </c>
      <c r="G12" s="6">
        <v>0.13600000000000001</v>
      </c>
      <c r="H12" s="6">
        <v>0.153</v>
      </c>
      <c r="I12" s="6">
        <v>0.193</v>
      </c>
      <c r="J12" s="6">
        <v>0.2</v>
      </c>
      <c r="K12" s="6">
        <v>0.20100000000000001</v>
      </c>
      <c r="L12" s="6"/>
      <c r="M12" s="6">
        <v>0.17199999999999999</v>
      </c>
      <c r="N12" s="7">
        <v>0.182</v>
      </c>
    </row>
    <row r="13" spans="2:14" x14ac:dyDescent="0.2">
      <c r="B13" s="1" t="s">
        <v>3</v>
      </c>
      <c r="C13" s="5">
        <v>0.192</v>
      </c>
      <c r="D13" s="6">
        <v>0.17100000000000001</v>
      </c>
      <c r="E13" s="6">
        <v>0.17299999999999999</v>
      </c>
      <c r="F13" s="6">
        <v>0.124</v>
      </c>
      <c r="G13" s="6">
        <v>0.12</v>
      </c>
      <c r="H13" s="6">
        <v>0.123</v>
      </c>
      <c r="I13" s="6">
        <v>0.19500000000000001</v>
      </c>
      <c r="J13" s="6"/>
      <c r="K13" s="6">
        <v>0.20899999999999999</v>
      </c>
      <c r="L13" s="6">
        <v>0.13600000000000001</v>
      </c>
      <c r="M13" s="6">
        <v>0.13600000000000001</v>
      </c>
      <c r="N13" s="7">
        <v>0.14499999999999999</v>
      </c>
    </row>
    <row r="14" spans="2:14" x14ac:dyDescent="0.2">
      <c r="B14" s="1" t="s">
        <v>4</v>
      </c>
      <c r="C14" s="5">
        <v>0.154</v>
      </c>
      <c r="D14" s="6">
        <v>0.14000000000000001</v>
      </c>
      <c r="E14" s="6">
        <v>0.152</v>
      </c>
      <c r="F14" s="6">
        <v>0.10299999999999999</v>
      </c>
      <c r="G14" s="6">
        <v>0.10299999999999999</v>
      </c>
      <c r="H14" s="6">
        <v>0.104</v>
      </c>
      <c r="I14" s="6">
        <v>0.156</v>
      </c>
      <c r="J14" s="6">
        <v>0.14899999999999999</v>
      </c>
      <c r="K14" s="6"/>
      <c r="L14" s="6"/>
      <c r="M14" s="6">
        <v>0.121</v>
      </c>
      <c r="N14" s="7">
        <v>0.127</v>
      </c>
    </row>
    <row r="15" spans="2:14" x14ac:dyDescent="0.2">
      <c r="B15" s="1" t="s">
        <v>5</v>
      </c>
      <c r="C15" s="5">
        <v>0.14399999999999999</v>
      </c>
      <c r="D15" s="6">
        <v>0.13100000000000001</v>
      </c>
      <c r="E15" s="6">
        <v>0.127</v>
      </c>
      <c r="F15" s="6">
        <v>9.6000000000000002E-2</v>
      </c>
      <c r="G15" s="6">
        <v>9.6000000000000002E-2</v>
      </c>
      <c r="H15" s="6">
        <v>9.7000000000000003E-2</v>
      </c>
      <c r="I15" s="6">
        <v>0.14099999999999999</v>
      </c>
      <c r="J15" s="6">
        <v>0.14000000000000001</v>
      </c>
      <c r="K15" s="6">
        <v>0.14399999999999999</v>
      </c>
      <c r="L15" s="6">
        <v>0.10199999999999999</v>
      </c>
      <c r="M15" s="6">
        <v>0.104</v>
      </c>
      <c r="N15" s="7">
        <v>0.111</v>
      </c>
    </row>
    <row r="16" spans="2:14" x14ac:dyDescent="0.2">
      <c r="B16" s="1" t="s">
        <v>6</v>
      </c>
      <c r="C16" s="5">
        <v>0.126</v>
      </c>
      <c r="D16" s="6">
        <v>0.127</v>
      </c>
      <c r="E16" s="6"/>
      <c r="F16" s="6">
        <v>0.09</v>
      </c>
      <c r="G16" s="6">
        <v>8.8999999999999996E-2</v>
      </c>
      <c r="H16" s="6">
        <v>9.4E-2</v>
      </c>
      <c r="I16" s="6">
        <v>0.128</v>
      </c>
      <c r="J16" s="6">
        <v>0.123</v>
      </c>
      <c r="K16" s="6">
        <v>0.126</v>
      </c>
      <c r="L16" s="6">
        <v>0.1</v>
      </c>
      <c r="M16" s="6">
        <v>9.6000000000000002E-2</v>
      </c>
      <c r="N16" s="7">
        <v>0.106</v>
      </c>
    </row>
    <row r="17" spans="2:14" x14ac:dyDescent="0.2">
      <c r="B17" s="1" t="s">
        <v>7</v>
      </c>
      <c r="C17" s="8">
        <v>9.8000000000000004E-2</v>
      </c>
      <c r="D17" s="9">
        <v>8.4000000000000005E-2</v>
      </c>
      <c r="E17" s="9">
        <v>8.5000000000000006E-2</v>
      </c>
      <c r="F17" s="9">
        <v>8.5999999999999993E-2</v>
      </c>
      <c r="G17" s="9">
        <v>8.5999999999999993E-2</v>
      </c>
      <c r="H17" s="9">
        <v>8.5000000000000006E-2</v>
      </c>
      <c r="I17" s="9">
        <v>8.4000000000000005E-2</v>
      </c>
      <c r="J17" s="9">
        <v>8.3000000000000004E-2</v>
      </c>
      <c r="K17" s="9">
        <v>8.4000000000000005E-2</v>
      </c>
      <c r="L17" s="9">
        <v>8.8999999999999996E-2</v>
      </c>
      <c r="M17" s="9">
        <v>8.6999999999999994E-2</v>
      </c>
      <c r="N17" s="10">
        <v>9.1999999999999998E-2</v>
      </c>
    </row>
    <row r="26" spans="2:14" x14ac:dyDescent="0.2">
      <c r="I26" s="11" t="s">
        <v>17</v>
      </c>
      <c r="J26" s="11"/>
      <c r="K26" s="11"/>
    </row>
    <row r="27" spans="2:14" x14ac:dyDescent="0.2">
      <c r="I27" s="11"/>
      <c r="J27" s="11"/>
      <c r="K27" s="11"/>
    </row>
    <row r="29" spans="2:14" x14ac:dyDescent="0.2">
      <c r="H29" t="s">
        <v>12</v>
      </c>
      <c r="I29" t="s">
        <v>19</v>
      </c>
      <c r="J29" t="s">
        <v>20</v>
      </c>
      <c r="K29" t="s">
        <v>22</v>
      </c>
      <c r="L29" t="s">
        <v>21</v>
      </c>
    </row>
    <row r="30" spans="2:14" x14ac:dyDescent="0.2">
      <c r="H30">
        <v>100</v>
      </c>
      <c r="I30">
        <f>AVERAGE(C10:E10)</f>
        <v>0.19800000000000004</v>
      </c>
      <c r="J30">
        <f>AVERAGE(F10:H10)</f>
        <v>0.18033333333333332</v>
      </c>
      <c r="K30">
        <f>AVERAGE(I10:K10)</f>
        <v>0.19266666666666668</v>
      </c>
      <c r="L30">
        <f>AVERAGE(L10:N10)</f>
        <v>0.19950000000000001</v>
      </c>
    </row>
    <row r="31" spans="2:14" x14ac:dyDescent="0.2">
      <c r="H31">
        <f t="shared" ref="H31:H36" si="0">H30/2</f>
        <v>50</v>
      </c>
      <c r="I31">
        <f t="shared" ref="I31:I37" si="1">AVERAGE(C11:E11)</f>
        <v>0.19700000000000001</v>
      </c>
      <c r="J31">
        <f t="shared" ref="J31:J37" si="2">AVERAGE(F11:H11)</f>
        <v>0.161</v>
      </c>
      <c r="K31">
        <f t="shared" ref="K31:K37" si="3">AVERAGE(I11:K11)</f>
        <v>0.19266666666666668</v>
      </c>
      <c r="L31">
        <f t="shared" ref="L31:L37" si="4">AVERAGE(L11:N11)</f>
        <v>0.18699999999999997</v>
      </c>
    </row>
    <row r="32" spans="2:14" x14ac:dyDescent="0.2">
      <c r="H32">
        <f t="shared" si="0"/>
        <v>25</v>
      </c>
      <c r="I32">
        <f t="shared" si="1"/>
        <v>0.21200000000000002</v>
      </c>
      <c r="J32">
        <f t="shared" si="2"/>
        <v>0.14133333333333334</v>
      </c>
      <c r="K32">
        <f t="shared" si="3"/>
        <v>0.19800000000000004</v>
      </c>
      <c r="L32">
        <f t="shared" si="4"/>
        <v>0.17699999999999999</v>
      </c>
    </row>
    <row r="33" spans="8:12" x14ac:dyDescent="0.2">
      <c r="H33">
        <f t="shared" si="0"/>
        <v>12.5</v>
      </c>
      <c r="I33">
        <f t="shared" si="1"/>
        <v>0.17866666666666667</v>
      </c>
      <c r="J33">
        <f t="shared" si="2"/>
        <v>0.12233333333333334</v>
      </c>
      <c r="K33">
        <f t="shared" si="3"/>
        <v>0.20200000000000001</v>
      </c>
      <c r="L33">
        <f t="shared" si="4"/>
        <v>0.13900000000000001</v>
      </c>
    </row>
    <row r="34" spans="8:12" x14ac:dyDescent="0.2">
      <c r="H34">
        <f t="shared" si="0"/>
        <v>6.25</v>
      </c>
      <c r="I34">
        <f t="shared" si="1"/>
        <v>0.1486666666666667</v>
      </c>
      <c r="J34">
        <f t="shared" si="2"/>
        <v>0.10333333333333333</v>
      </c>
      <c r="K34">
        <f t="shared" si="3"/>
        <v>0.1525</v>
      </c>
      <c r="L34">
        <f t="shared" si="4"/>
        <v>0.124</v>
      </c>
    </row>
    <row r="35" spans="8:12" x14ac:dyDescent="0.2">
      <c r="H35">
        <f t="shared" si="0"/>
        <v>3.125</v>
      </c>
      <c r="I35">
        <f t="shared" si="1"/>
        <v>0.13400000000000001</v>
      </c>
      <c r="J35">
        <f t="shared" si="2"/>
        <v>9.633333333333334E-2</v>
      </c>
      <c r="K35">
        <f t="shared" si="3"/>
        <v>0.14166666666666669</v>
      </c>
      <c r="L35">
        <f t="shared" si="4"/>
        <v>0.10566666666666667</v>
      </c>
    </row>
    <row r="36" spans="8:12" x14ac:dyDescent="0.2">
      <c r="H36">
        <f t="shared" si="0"/>
        <v>1.5625</v>
      </c>
      <c r="I36">
        <f t="shared" si="1"/>
        <v>0.1265</v>
      </c>
      <c r="J36">
        <f t="shared" si="2"/>
        <v>9.1000000000000011E-2</v>
      </c>
      <c r="K36">
        <f t="shared" si="3"/>
        <v>0.12566666666666668</v>
      </c>
      <c r="L36">
        <f t="shared" si="4"/>
        <v>0.10066666666666667</v>
      </c>
    </row>
    <row r="37" spans="8:12" x14ac:dyDescent="0.2">
      <c r="H37">
        <v>0</v>
      </c>
      <c r="I37">
        <f t="shared" si="1"/>
        <v>8.900000000000001E-2</v>
      </c>
      <c r="J37">
        <f t="shared" si="2"/>
        <v>8.5666666666666669E-2</v>
      </c>
      <c r="K37">
        <f t="shared" si="3"/>
        <v>8.3666666666666667E-2</v>
      </c>
      <c r="L37">
        <f t="shared" si="4"/>
        <v>8.9333333333333334E-2</v>
      </c>
    </row>
    <row r="40" spans="8:12" x14ac:dyDescent="0.2">
      <c r="I40" s="11" t="s">
        <v>18</v>
      </c>
      <c r="J40" s="11"/>
      <c r="K40" s="11"/>
    </row>
    <row r="41" spans="8:12" x14ac:dyDescent="0.2">
      <c r="I41" s="11"/>
      <c r="J41" s="11"/>
      <c r="K41" s="11"/>
    </row>
    <row r="42" spans="8:12" x14ac:dyDescent="0.2">
      <c r="H42" t="s">
        <v>12</v>
      </c>
      <c r="I42" t="s">
        <v>13</v>
      </c>
      <c r="J42" t="s">
        <v>14</v>
      </c>
      <c r="K42" t="s">
        <v>15</v>
      </c>
      <c r="L42" t="s">
        <v>16</v>
      </c>
    </row>
    <row r="43" spans="8:12" x14ac:dyDescent="0.2">
      <c r="H43">
        <v>100</v>
      </c>
      <c r="I43">
        <f>STDEV(C10:E10)</f>
        <v>8.1853527718724443E-3</v>
      </c>
      <c r="J43">
        <f>STDEV(F10:H10)</f>
        <v>2.0816659994661348E-3</v>
      </c>
      <c r="K43">
        <f>STDEV(I10:K10)</f>
        <v>7.3711147958319999E-3</v>
      </c>
      <c r="L43">
        <f>STDEV(L10:N10)</f>
        <v>1.0606601717798203E-2</v>
      </c>
    </row>
    <row r="44" spans="8:12" x14ac:dyDescent="0.2">
      <c r="H44">
        <f t="shared" ref="H44:H49" si="5">H43/2</f>
        <v>50</v>
      </c>
      <c r="I44">
        <f t="shared" ref="I44:I50" si="6">STDEV(C11:E11)</f>
        <v>1.4142135623730963E-3</v>
      </c>
      <c r="J44">
        <f t="shared" ref="J44:J50" si="7">STDEV(F11:H11)</f>
        <v>1.7320508075688791E-3</v>
      </c>
      <c r="K44">
        <f t="shared" ref="K44:K50" si="8">STDEV(I11:K11)</f>
        <v>5.5075705472861069E-3</v>
      </c>
      <c r="L44">
        <f t="shared" ref="L44:L49" si="9">STDEV(L11:N11)</f>
        <v>1.3114877048604014E-2</v>
      </c>
    </row>
    <row r="45" spans="8:12" x14ac:dyDescent="0.2">
      <c r="H45">
        <f t="shared" si="5"/>
        <v>25</v>
      </c>
      <c r="I45">
        <f t="shared" si="6"/>
        <v>1.2727922061357847E-2</v>
      </c>
      <c r="J45">
        <f t="shared" si="7"/>
        <v>1.011599393699567E-2</v>
      </c>
      <c r="K45">
        <f t="shared" si="8"/>
        <v>4.3588989435406778E-3</v>
      </c>
      <c r="L45">
        <f t="shared" si="9"/>
        <v>7.0710678118654814E-3</v>
      </c>
    </row>
    <row r="46" spans="8:12" x14ac:dyDescent="0.2">
      <c r="H46">
        <f t="shared" si="5"/>
        <v>12.5</v>
      </c>
      <c r="I46">
        <f t="shared" si="6"/>
        <v>1.1590225767142475E-2</v>
      </c>
      <c r="J46">
        <f t="shared" si="7"/>
        <v>2.0816659994661348E-3</v>
      </c>
      <c r="K46">
        <f t="shared" si="8"/>
        <v>9.8994949366116546E-3</v>
      </c>
      <c r="L46">
        <f t="shared" si="9"/>
        <v>5.1961524227066205E-3</v>
      </c>
    </row>
    <row r="47" spans="8:12" x14ac:dyDescent="0.2">
      <c r="H47">
        <f t="shared" si="5"/>
        <v>6.25</v>
      </c>
      <c r="I47">
        <f t="shared" si="6"/>
        <v>7.5718777944003557E-3</v>
      </c>
      <c r="J47">
        <f t="shared" si="7"/>
        <v>5.7735026918962634E-4</v>
      </c>
      <c r="K47">
        <f t="shared" si="8"/>
        <v>4.9497474683058368E-3</v>
      </c>
      <c r="L47">
        <f t="shared" si="9"/>
        <v>4.2426406871192892E-3</v>
      </c>
    </row>
    <row r="48" spans="8:12" x14ac:dyDescent="0.2">
      <c r="H48">
        <f t="shared" si="5"/>
        <v>3.125</v>
      </c>
      <c r="I48">
        <f t="shared" si="6"/>
        <v>8.8881944173155817E-3</v>
      </c>
      <c r="J48">
        <f t="shared" si="7"/>
        <v>5.7735026918962634E-4</v>
      </c>
      <c r="K48">
        <f t="shared" si="8"/>
        <v>2.0816659994661235E-3</v>
      </c>
      <c r="L48">
        <f t="shared" si="9"/>
        <v>4.7258156262526127E-3</v>
      </c>
    </row>
    <row r="49" spans="8:12" x14ac:dyDescent="0.2">
      <c r="H49">
        <f t="shared" si="5"/>
        <v>1.5625</v>
      </c>
      <c r="I49">
        <f t="shared" si="6"/>
        <v>7.0710678118654816E-4</v>
      </c>
      <c r="J49">
        <f t="shared" si="7"/>
        <v>2.6457513110645929E-3</v>
      </c>
      <c r="K49">
        <f t="shared" si="8"/>
        <v>2.5166114784235852E-3</v>
      </c>
      <c r="L49">
        <f t="shared" si="9"/>
        <v>5.0332229568471635E-3</v>
      </c>
    </row>
    <row r="50" spans="8:12" x14ac:dyDescent="0.2">
      <c r="H50">
        <v>0</v>
      </c>
      <c r="I50">
        <f t="shared" si="6"/>
        <v>7.8102496759066536E-3</v>
      </c>
      <c r="J50">
        <f t="shared" si="7"/>
        <v>5.7735026918961832E-4</v>
      </c>
      <c r="K50">
        <f t="shared" si="8"/>
        <v>5.7735026918962634E-4</v>
      </c>
      <c r="L50">
        <f>STDEV(L17:N17)</f>
        <v>2.5166114784235852E-3</v>
      </c>
    </row>
  </sheetData>
  <mergeCells count="6">
    <mergeCell ref="I40:K41"/>
    <mergeCell ref="C7:E7"/>
    <mergeCell ref="F7:H7"/>
    <mergeCell ref="I7:K7"/>
    <mergeCell ref="L7:N7"/>
    <mergeCell ref="I26:K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Sawan Kumar, Jha</dc:creator>
  <cp:lastModifiedBy>khushburauniyar@gmail.com</cp:lastModifiedBy>
  <dcterms:created xsi:type="dcterms:W3CDTF">2018-11-20T15:31:01Z</dcterms:created>
  <dcterms:modified xsi:type="dcterms:W3CDTF">2019-05-06T15:00:47Z</dcterms:modified>
</cp:coreProperties>
</file>